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00d73807b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e overview" sheetId="1" r:id="R315bb81c27554f2c"/>
    <x:sheet xmlns:r="http://schemas.openxmlformats.org/officeDocument/2006/relationships" name="Item tracker" sheetId="2" r:id="Refacb8aaa1034ceb"/>
    <x:sheet xmlns:r="http://schemas.openxmlformats.org/officeDocument/2006/relationships" name="Evidence manifest" sheetId="3" r:id="Rdd96daed48ad412a"/>
    <x:sheet xmlns:r="http://schemas.openxmlformats.org/officeDocument/2006/relationships" name="Action log" sheetId="4" r:id="Rccae9b18cea84258"/>
    <x:sheet xmlns:r="http://schemas.openxmlformats.org/officeDocument/2006/relationships" name="Definitions" sheetId="5" r:id="R8c67923156234b94"/>
    <x:sheet xmlns:r="http://schemas.openxmlformats.org/officeDocument/2006/relationships" name="Read me" sheetId="6" r:id="Rc8c2508c8e6b45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0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ill>
        <x:patternFill patternType="solid">
          <x:bgColor rgb="FFFEF3C7"/>
        </x:patternFill>
      </x:fill>
    </x:dxf>
    <x:dxf>
      <x:fill>
        <x:patternFill patternType="solid">
          <x:bgColor rgb="FFF3E8FF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6ff757fb94bd2" /><Relationship Type="http://schemas.openxmlformats.org/officeDocument/2006/relationships/theme" Target="/xl/theme/theme1.xml" Id="R12ca59d79b494c84" /><Relationship Type="http://schemas.openxmlformats.org/officeDocument/2006/relationships/sharedStrings" Target="/xl/sharedStrings.xml" Id="R603a1961da9342a2" /><Relationship Type="http://schemas.openxmlformats.org/officeDocument/2006/relationships/worksheet" Target="/xl/worksheets/sheet1.xml" Id="R315bb81c27554f2c" /><Relationship Type="http://schemas.openxmlformats.org/officeDocument/2006/relationships/worksheet" Target="/xl/worksheets/sheet2.xml" Id="Refacb8aaa1034ceb" /><Relationship Type="http://schemas.openxmlformats.org/officeDocument/2006/relationships/worksheet" Target="/xl/worksheets/sheet3.xml" Id="Rdd96daed48ad412a" /><Relationship Type="http://schemas.openxmlformats.org/officeDocument/2006/relationships/worksheet" Target="/xl/worksheets/sheet4.xml" Id="Rccae9b18cea84258" /><Relationship Type="http://schemas.openxmlformats.org/officeDocument/2006/relationships/worksheet" Target="/xl/worksheets/sheet5.xml" Id="R8c67923156234b94" /><Relationship Type="http://schemas.openxmlformats.org/officeDocument/2006/relationships/worksheet" Target="/xl/worksheets/sheet6.xml" Id="Rc8c2508c8e6b45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3" hidden="0" customWidth="1"/>
    <x:col min="3" max="3" width="23" hidden="0" customWidth="1"/>
    <x:col min="4" max="4" width="19" hidden="0" customWidth="1"/>
    <x:col min="5" max="5" width="36" hidden="0" customWidth="1"/>
    <x:col min="6" max="6" width="23" hidden="0" customWidth="1"/>
    <x:col min="7" max="7" width="20" hidden="0" customWidth="1"/>
    <x:col min="8" max="8" width="32" hidden="0" customWidth="1"/>
  </x:cols>
  <x:sheetData>
    <x:row r="1" ht="30" customHeight="1">
      <x:c r="A1" s="6" t="str">
        <x:v>case_id</x:v>
      </x:c>
      <x:c r="B1" s="6" t="str">
        <x:v>formula_status</x:v>
      </x:c>
      <x:c r="C1" s="6" t="str">
        <x:v>expected_status</x:v>
      </x:c>
      <x:c r="D1" s="6" t="str">
        <x:v>consistency</x:v>
      </x:c>
      <x:c r="E1" s="6" t="str">
        <x:v>why</x:v>
      </x:c>
      <x:c r="F1" s="6" t="str">
        <x:v>next_owner</x:v>
      </x:c>
      <x:c r="G1" s="6" t="str">
        <x:v>next_check_on</x:v>
      </x:c>
      <x:c r="H1" s="6" t="str">
        <x:v>source_refs</x:v>
      </x:c>
    </x:row>
    <x:row r="2" ht="30" customHeight="1">
      <x:c r="A2" s="12" t="str">
        <x:v>FIC-001</x:v>
      </x:c>
      <x:c r="B2" s="12" t="str">
        <x:f>IF(COUNTIFS('Item tracker'!$A$2:$A$11,A2,'Item tracker'!$H$2:$H$11,"SPECIALIST_SCOPE_REVIEW")&gt;0,"SCOPE_REVIEW",IF(COUNTIFS('Item tracker'!$A$2:$A$11,A2,'Item tracker'!$H$2:$H$11,"REQUESTED")+COUNTIFS('Item tracker'!$A$2:$A$11,A2,'Item tracker'!$H$2:$H$11,"NEEDS_REPLACEMENT")+COUNTIFS('Item tracker'!$A$2:$A$11,A2,'Item tracker'!$H$2:$H$11,"RECEIVED_UNCHECKED")&gt;0,"BLOCKED","READY_FOR_REVIEW"))</x:f>
        <x:v>BLOCKED</x:v>
      </x:c>
      <x:c r="C2" s="12" t="str">
        <x:v>BLOCKED</x:v>
      </x:c>
      <x:c r="D2" s="12" t="str">
        <x:f>IF(B2=C2,"OK","CHECK")</x:f>
        <x:v>OK</x:v>
      </x:c>
      <x:c r="E2" s="12" t="str">
        <x:v>card_statement replacement and supplier_invoice_index missing</x:v>
      </x:c>
      <x:c r="F2" s="12" t="str">
        <x:v>Intake coordinator</x:v>
      </x:c>
      <x:c r="G2" s="12" t="str">
        <x:v>2026-10-05</x:v>
      </x:c>
      <x:c r="H2" s="12" t="str">
        <x:v>SYN-002 + empty evidence for supplier index</x:v>
      </x:c>
    </x:row>
    <x:row r="3" ht="30" customHeight="1">
      <x:c r="A3" s="12" t="str">
        <x:v>FIC-002</x:v>
      </x:c>
      <x:c r="B3" s="12" t="str">
        <x:f>IF(COUNTIFS('Item tracker'!$A$2:$A$11,A3,'Item tracker'!$H$2:$H$11,"SPECIALIST_SCOPE_REVIEW")&gt;0,"SCOPE_REVIEW",IF(COUNTIFS('Item tracker'!$A$2:$A$11,A3,'Item tracker'!$H$2:$H$11,"REQUESTED")+COUNTIFS('Item tracker'!$A$2:$A$11,A3,'Item tracker'!$H$2:$H$11,"NEEDS_REPLACEMENT")+COUNTIFS('Item tracker'!$A$2:$A$11,A3,'Item tracker'!$H$2:$H$11,"RECEIVED_UNCHECKED")&gt;0,"BLOCKED","READY_FOR_REVIEW"))</x:f>
        <x:v>READY_FOR_REVIEW</x:v>
      </x:c>
      <x:c r="C3" s="12" t="str">
        <x:v>READY_FOR_REVIEW</x:v>
      </x:c>
      <x:c r="D3" s="12" t="str">
        <x:f>IF(B3=C3,"OK","CHECK")</x:f>
        <x:v>OK</x:v>
      </x:c>
      <x:c r="E3" s="12" t="str">
        <x:v>3 administrative intake items accepted</x:v>
      </x:c>
      <x:c r="F3" s="12" t="str">
        <x:v>Reviewer B</x:v>
      </x:c>
      <x:c r="G3" s="12" t="str">
        <x:v>2026-10-06</x:v>
      </x:c>
      <x:c r="H3" s="12" t="str">
        <x:v>SYN-003,SYN-004,SYN-007</x:v>
      </x:c>
    </x:row>
    <x:row r="4" ht="30" customHeight="1">
      <x:c r="A4" s="12" t="str">
        <x:v>FIC-003</x:v>
      </x:c>
      <x:c r="B4" s="12" t="str">
        <x:f>IF(COUNTIFS('Item tracker'!$A$2:$A$11,A4,'Item tracker'!$H$2:$H$11,"SPECIALIST_SCOPE_REVIEW")&gt;0,"SCOPE_REVIEW",IF(COUNTIFS('Item tracker'!$A$2:$A$11,A4,'Item tracker'!$H$2:$H$11,"REQUESTED")+COUNTIFS('Item tracker'!$A$2:$A$11,A4,'Item tracker'!$H$2:$H$11,"NEEDS_REPLACEMENT")+COUNTIFS('Item tracker'!$A$2:$A$11,A4,'Item tracker'!$H$2:$H$11,"RECEIVED_UNCHECKED")&gt;0,"BLOCKED","READY_FOR_REVIEW"))</x:f>
        <x:v>BLOCKED</x:v>
      </x:c>
      <x:c r="C4" s="12" t="str">
        <x:v>BLOCKED</x:v>
      </x:c>
      <x:c r="D4" s="12" t="str">
        <x:f>IF(B4=C4,"OK","CHECK")</x:f>
        <x:v>OK</x:v>
      </x:c>
      <x:c r="E4" s="12" t="str">
        <x:v>wrong-period bank statement; supplier index absent</x:v>
      </x:c>
      <x:c r="F4" s="12" t="str">
        <x:v>Intake coordinator</x:v>
      </x:c>
      <x:c r="G4" s="12" t="str">
        <x:v>2026-10-06</x:v>
      </x:c>
      <x:c r="H4" s="12" t="str">
        <x:v>SYN-005 + empty evidence for supplier index</x:v>
      </x:c>
    </x:row>
    <x:row r="5" ht="30" customHeight="1">
      <x:c r="A5" s="12" t="str">
        <x:v>FIC-004</x:v>
      </x:c>
      <x:c r="B5" s="12" t="str">
        <x:f>IF(COUNTIFS('Item tracker'!$A$2:$A$11,A5,'Item tracker'!$H$2:$H$11,"SPECIALIST_SCOPE_REVIEW")&gt;0,"SCOPE_REVIEW",IF(COUNTIFS('Item tracker'!$A$2:$A$11,A5,'Item tracker'!$H$2:$H$11,"REQUESTED")+COUNTIFS('Item tracker'!$A$2:$A$11,A5,'Item tracker'!$H$2:$H$11,"NEEDS_REPLACEMENT")+COUNTIFS('Item tracker'!$A$2:$A$11,A5,'Item tracker'!$H$2:$H$11,"RECEIVED_UNCHECKED")&gt;0,"BLOCKED","READY_FOR_REVIEW"))</x:f>
        <x:v>SCOPE_REVIEW</x:v>
      </x:c>
      <x:c r="C5" s="12" t="str">
        <x:v>SCOPE_REVIEW</x:v>
      </x:c>
      <x:c r="D5" s="12" t="str">
        <x:f>IF(B5=C5,"OK","CHECK")</x:f>
        <x:v>OK</x:v>
      </x:c>
      <x:c r="E5" s="12" t="str">
        <x:v>scope decision needed on unclassified note</x:v>
      </x:c>
      <x:c r="F5" s="12" t="str">
        <x:v>Reviewer D</x:v>
      </x:c>
      <x:c r="G5" s="12" t="str">
        <x:v>2026-10-06</x:v>
      </x:c>
      <x:c r="H5" s="12" t="str">
        <x:v>SYN-006 and SYN-008</x:v>
      </x:c>
    </x:row>
    <x:row r="6" ht="30" customHeight="1">
      <x:c r="A6" s="12"/>
      <x:c r="B6" s="12"/>
      <x:c r="C6" s="12"/>
      <x:c r="D6" s="12"/>
      <x:c r="E6" s="12"/>
      <x:c r="F6" s="12"/>
      <x:c r="G6" s="12"/>
      <x:c r="H6" s="12"/>
    </x:row>
    <x:row r="7" ht="30" customHeight="1">
      <x:c r="A7" s="12"/>
      <x:c r="B7" s="12"/>
      <x:c r="C7" s="12"/>
      <x:c r="D7" s="12"/>
      <x:c r="E7" s="12"/>
      <x:c r="F7" s="12"/>
      <x:c r="G7" s="12"/>
      <x:c r="H7" s="12"/>
    </x:row>
    <x:row r="8" ht="30" customHeight="1">
      <x:c r="A8" s="6" t="str">
        <x:v>MODEL SUMMARY</x:v>
      </x:c>
      <x:c r="B8" s="6" t="str">
        <x:v>COUNT</x:v>
      </x:c>
      <x:c r="C8" s="12"/>
      <x:c r="D8" s="12"/>
      <x:c r="E8" s="12"/>
      <x:c r="F8" s="12"/>
      <x:c r="G8" s="12"/>
      <x:c r="H8" s="12"/>
    </x:row>
    <x:row r="9" ht="30" customHeight="1">
      <x:c r="A9" s="12" t="str">
        <x:v>Total synthetic cases</x:v>
      </x:c>
      <x:c r="B9" s="12" t="n">
        <x:f>COUNTA(A2:A5)</x:f>
        <x:v>4</x:v>
      </x:c>
      <x:c r="C9" s="12"/>
      <x:c r="D9" s="12"/>
      <x:c r="E9" s="12"/>
      <x:c r="F9" s="12"/>
      <x:c r="G9" s="12"/>
      <x:c r="H9" s="12"/>
    </x:row>
    <x:row r="10" ht="30" customHeight="1">
      <x:c r="A10" s="12" t="str">
        <x:v>Blocked</x:v>
      </x:c>
      <x:c r="B10" s="12" t="n">
        <x:f>COUNTIF(B2:B5,"BLOCKED")</x:f>
        <x:v>2</x:v>
      </x:c>
      <x:c r="C10" s="12"/>
      <x:c r="D10" s="12"/>
      <x:c r="E10" s="12"/>
      <x:c r="F10" s="12"/>
      <x:c r="G10" s="12"/>
      <x:c r="H10" s="12"/>
    </x:row>
    <x:row r="11" ht="30" customHeight="1">
      <x:c r="A11" s="12" t="str">
        <x:v>Scope review</x:v>
      </x:c>
      <x:c r="B11" s="12" t="n">
        <x:f>COUNTIF(B2:B5,"SCOPE_REVIEW")</x:f>
        <x:v>1</x:v>
      </x:c>
      <x:c r="C11" s="12"/>
      <x:c r="D11" s="12"/>
      <x:c r="E11" s="12"/>
      <x:c r="F11" s="12"/>
      <x:c r="G11" s="12"/>
      <x:c r="H11" s="12"/>
    </x:row>
    <x:row r="12" ht="30" customHeight="1">
      <x:c r="A12" s="12" t="str">
        <x:v>Ready for qualified review</x:v>
      </x:c>
      <x:c r="B12" s="12" t="n">
        <x:f>COUNTIF(B2:B5,"READY_FOR_REVIEW")</x:f>
        <x:v>1</x:v>
      </x:c>
      <x:c r="C12" s="12"/>
      <x:c r="D12" s="12"/>
      <x:c r="E12" s="12"/>
      <x:c r="F12" s="12"/>
      <x:c r="G12" s="12"/>
      <x:c r="H12" s="12"/>
    </x:row>
    <x:row r="13" ht="30" customHeight="1">
      <x:c r="A13" s="12" t="str">
        <x:v>Professionally approved</x:v>
      </x:c>
      <x:c r="B13" s="12" t="str">
        <x:v>NOT TRACKED</x:v>
      </x:c>
      <x:c r="C13" s="12"/>
      <x:c r="D13" s="12"/>
      <x:c r="E13" s="12"/>
      <x:c r="F13" s="12"/>
      <x:c r="G13" s="12"/>
      <x:c r="H13" s="12"/>
    </x:row>
  </x:sheetData>
  <x:conditionalFormatting sqref="D2:D5">
    <x:cfRule type="expression" dxfId="3" priority="1">
      <x:formula>D2="CHECK"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13" hidden="0" customWidth="1"/>
    <x:col min="4" max="4" width="25" hidden="0" customWidth="1"/>
    <x:col min="5" max="5" width="15" hidden="0" customWidth="1"/>
    <x:col min="6" max="6" width="15" hidden="0" customWidth="1"/>
    <x:col min="7" max="7" width="14" hidden="0" customWidth="1"/>
    <x:col min="8" max="8" width="29" hidden="0" customWidth="1"/>
    <x:col min="9" max="9" width="22" hidden="0" customWidth="1"/>
    <x:col min="10" max="10" width="20" hidden="0" customWidth="1"/>
    <x:col min="11" max="11" width="15" hidden="0" customWidth="1"/>
    <x:col min="12" max="12" width="49" hidden="0" customWidth="1"/>
    <x:col min="13" max="13" width="22" hidden="0" customWidth="1"/>
  </x:cols>
  <x:sheetData>
    <x:row r="1" ht="30" customHeight="1">
      <x:c r="A1" s="6" t="str">
        <x:v>case_id</x:v>
      </x:c>
      <x:c r="B1" s="6" t="str">
        <x:v>fictional_client</x:v>
      </x:c>
      <x:c r="C1" s="6" t="str">
        <x:v>period</x:v>
      </x:c>
      <x:c r="D1" s="6" t="str">
        <x:v>expected_item</x:v>
      </x:c>
      <x:c r="E1" s="6" t="str">
        <x:v>requested_on</x:v>
      </x:c>
      <x:c r="F1" s="6" t="str">
        <x:v>received_on</x:v>
      </x:c>
      <x:c r="G1" s="6" t="str">
        <x:v>evidence_id</x:v>
      </x:c>
      <x:c r="H1" s="6" t="str">
        <x:v>item_status</x:v>
      </x:c>
      <x:c r="I1" s="6" t="str">
        <x:v>followup_owner</x:v>
      </x:c>
      <x:c r="J1" s="6" t="str">
        <x:v>qualified_reviewer</x:v>
      </x:c>
      <x:c r="K1" s="6" t="str">
        <x:v>next_check_on</x:v>
      </x:c>
      <x:c r="L1" s="6" t="str">
        <x:v>admin_note</x:v>
      </x:c>
      <x:c r="M1" s="6" t="str">
        <x:v>evidence_lookup_check</x:v>
      </x:c>
    </x:row>
    <x:row r="2" ht="38" customHeight="1">
      <x:c r="A2" s="12" t="str">
        <x:v>FIC-001</x:v>
      </x:c>
      <x:c r="B2" s="12" t="str">
        <x:v>Demo Client A</x:v>
      </x:c>
      <x:c r="C2" s="12" t="str">
        <x:v>2026-09</x:v>
      </x:c>
      <x:c r="D2" s="12" t="str">
        <x:v>bank_statement</x:v>
      </x:c>
      <x:c r="E2" s="12" t="str">
        <x:v>2026-10-01</x:v>
      </x:c>
      <x:c r="F2" s="12" t="str">
        <x:v>2026-10-02</x:v>
      </x:c>
      <x:c r="G2" s="12" t="str">
        <x:v>SYN-001</x:v>
      </x:c>
      <x:c r="H2" s="12" t="str">
        <x:v>ADMIN_ACCEPTED</x:v>
      </x:c>
      <x:c r="I2" s="12" t="str">
        <x:v>Intake coordinator</x:v>
      </x:c>
      <x:c r="J2" s="12" t="str">
        <x:v>Reviewer A</x:v>
      </x:c>
      <x:c r="K2" s="12" t="str">
        <x:v>2026-10-05</x:v>
      </x:c>
      <x:c r="L2" s="12" t="str">
        <x:v>Coverage of Sep 1–30 visible in SYN-001; professional content unchecked</x:v>
      </x:c>
      <x:c r="M2" s="12" t="str">
        <x:f>IF(G2="","NO_SOURCE",IF(COUNTIF('Evidence manifest'!$A$2:$A$9,G2)&gt;0,"IN_MANIFEST","SOURCE_NOT_FOUND"))</x:f>
        <x:v>IN_MANIFEST</x:v>
      </x:c>
    </x:row>
    <x:row r="3" ht="38" customHeight="1">
      <x:c r="A3" s="12" t="str">
        <x:v>FIC-001</x:v>
      </x:c>
      <x:c r="B3" s="12" t="str">
        <x:v>Demo Client A</x:v>
      </x:c>
      <x:c r="C3" s="12" t="str">
        <x:v>2026-09</x:v>
      </x:c>
      <x:c r="D3" s="12" t="str">
        <x:v>card_statement</x:v>
      </x:c>
      <x:c r="E3" s="12" t="str">
        <x:v>2026-10-01</x:v>
      </x:c>
      <x:c r="F3" s="12" t="str">
        <x:v>2026-10-02</x:v>
      </x:c>
      <x:c r="G3" s="12" t="str">
        <x:v>SYN-002</x:v>
      </x:c>
      <x:c r="H3" s="12" t="str">
        <x:v>NEEDS_REPLACEMENT</x:v>
      </x:c>
      <x:c r="I3" s="12" t="str">
        <x:v>Intake coordinator</x:v>
      </x:c>
      <x:c r="J3" s="12" t="str">
        <x:v>Reviewer A</x:v>
      </x:c>
      <x:c r="K3" s="12" t="str">
        <x:v>2026-10-05</x:v>
      </x:c>
      <x:c r="L3" s="12" t="str">
        <x:v>SYN-002 covers Sep 1–19 only; request Sep 20–30 coverage</x:v>
      </x:c>
      <x:c r="M3" s="12" t="str">
        <x:f>IF(G3="","NO_SOURCE",IF(COUNTIF('Evidence manifest'!$A$2:$A$9,G3)&gt;0,"IN_MANIFEST","SOURCE_NOT_FOUND"))</x:f>
        <x:v>IN_MANIFEST</x:v>
      </x:c>
    </x:row>
    <x:row r="4" ht="38" customHeight="1">
      <x:c r="A4" s="12" t="str">
        <x:v>FIC-001</x:v>
      </x:c>
      <x:c r="B4" s="12" t="str">
        <x:v>Demo Client A</x:v>
      </x:c>
      <x:c r="C4" s="12" t="str">
        <x:v>2026-09</x:v>
      </x:c>
      <x:c r="D4" s="12" t="str">
        <x:v>supplier_invoice_index</x:v>
      </x:c>
      <x:c r="E4" s="12" t="str">
        <x:v>2026-10-01</x:v>
      </x:c>
      <x:c r="F4" s="12" t="str"/>
      <x:c r="G4" s="12" t="str"/>
      <x:c r="H4" s="12" t="str">
        <x:v>REQUESTED</x:v>
      </x:c>
      <x:c r="I4" s="12" t="str">
        <x:v>Intake coordinator</x:v>
      </x:c>
      <x:c r="J4" s="12" t="str">
        <x:v>Reviewer A</x:v>
      </x:c>
      <x:c r="K4" s="12" t="str">
        <x:v>2026-10-05</x:v>
      </x:c>
      <x:c r="L4" s="12" t="str">
        <x:v>No source ID in manifest; no receipt recorded</x:v>
      </x:c>
      <x:c r="M4" s="12" t="str">
        <x:f>IF(G4="","NO_SOURCE",IF(COUNTIF('Evidence manifest'!$A$2:$A$9,G4)&gt;0,"IN_MANIFEST","SOURCE_NOT_FOUND"))</x:f>
        <x:v>NO_SOURCE</x:v>
      </x:c>
    </x:row>
    <x:row r="5" ht="38" customHeight="1">
      <x:c r="A5" s="12" t="str">
        <x:v>FIC-002</x:v>
      </x:c>
      <x:c r="B5" s="12" t="str">
        <x:v>Demo Client B</x:v>
      </x:c>
      <x:c r="C5" s="12" t="str">
        <x:v>2026-09</x:v>
      </x:c>
      <x:c r="D5" s="12" t="str">
        <x:v>bank_statement</x:v>
      </x:c>
      <x:c r="E5" s="12" t="str">
        <x:v>2026-10-01</x:v>
      </x:c>
      <x:c r="F5" s="12" t="str">
        <x:v>2026-10-03</x:v>
      </x:c>
      <x:c r="G5" s="12" t="str">
        <x:v>SYN-003</x:v>
      </x:c>
      <x:c r="H5" s="12" t="str">
        <x:v>ADMIN_ACCEPTED</x:v>
      </x:c>
      <x:c r="I5" s="12" t="str">
        <x:v>Intake coordinator</x:v>
      </x:c>
      <x:c r="J5" s="12" t="str">
        <x:v>Reviewer B</x:v>
      </x:c>
      <x:c r="K5" s="12" t="str">
        <x:v>2026-10-06</x:v>
      </x:c>
      <x:c r="L5" s="12" t="str">
        <x:v>SYN-003 shows requested period, administrative check only</x:v>
      </x:c>
      <x:c r="M5" s="12" t="str">
        <x:f>IF(G5="","NO_SOURCE",IF(COUNTIF('Evidence manifest'!$A$2:$A$9,G5)&gt;0,"IN_MANIFEST","SOURCE_NOT_FOUND"))</x:f>
        <x:v>IN_MANIFEST</x:v>
      </x:c>
    </x:row>
    <x:row r="6" ht="38" customHeight="1">
      <x:c r="A6" s="12" t="str">
        <x:v>FIC-002</x:v>
      </x:c>
      <x:c r="B6" s="12" t="str">
        <x:v>Demo Client B</x:v>
      </x:c>
      <x:c r="C6" s="12" t="str">
        <x:v>2026-09</x:v>
      </x:c>
      <x:c r="D6" s="12" t="str">
        <x:v>supplier_invoice_index</x:v>
      </x:c>
      <x:c r="E6" s="12" t="str">
        <x:v>2026-10-01</x:v>
      </x:c>
      <x:c r="F6" s="12" t="str">
        <x:v>2026-10-03</x:v>
      </x:c>
      <x:c r="G6" s="12" t="str">
        <x:v>SYN-004</x:v>
      </x:c>
      <x:c r="H6" s="12" t="str">
        <x:v>ADMIN_ACCEPTED</x:v>
      </x:c>
      <x:c r="I6" s="12" t="str">
        <x:v>Intake coordinator</x:v>
      </x:c>
      <x:c r="J6" s="12" t="str">
        <x:v>Reviewer B</x:v>
      </x:c>
      <x:c r="K6" s="12" t="str">
        <x:v>2026-10-06</x:v>
      </x:c>
      <x:c r="L6" s="12" t="str">
        <x:v>SYN-004 supplied as index, not proof of each amount</x:v>
      </x:c>
      <x:c r="M6" s="12" t="str">
        <x:f>IF(G6="","NO_SOURCE",IF(COUNTIF('Evidence manifest'!$A$2:$A$9,G6)&gt;0,"IN_MANIFEST","SOURCE_NOT_FOUND"))</x:f>
        <x:v>IN_MANIFEST</x:v>
      </x:c>
    </x:row>
    <x:row r="7" ht="38" customHeight="1">
      <x:c r="A7" s="12" t="str">
        <x:v>FIC-002</x:v>
      </x:c>
      <x:c r="B7" s="12" t="str">
        <x:v>Demo Client B</x:v>
      </x:c>
      <x:c r="C7" s="12" t="str">
        <x:v>2026-09</x:v>
      </x:c>
      <x:c r="D7" s="12" t="str">
        <x:v>sales_invoice_index</x:v>
      </x:c>
      <x:c r="E7" s="12" t="str">
        <x:v>2026-10-01</x:v>
      </x:c>
      <x:c r="F7" s="12" t="str">
        <x:v>2026-10-03</x:v>
      </x:c>
      <x:c r="G7" s="12" t="str">
        <x:v>SYN-007</x:v>
      </x:c>
      <x:c r="H7" s="12" t="str">
        <x:v>ADMIN_ACCEPTED</x:v>
      </x:c>
      <x:c r="I7" s="12" t="str">
        <x:v>Intake coordinator</x:v>
      </x:c>
      <x:c r="J7" s="12" t="str">
        <x:v>Reviewer B</x:v>
      </x:c>
      <x:c r="K7" s="12" t="str">
        <x:v>2026-10-06</x:v>
      </x:c>
      <x:c r="L7" s="12" t="str">
        <x:v>SYN-007 supplied; no professional check completed</x:v>
      </x:c>
      <x:c r="M7" s="12" t="str">
        <x:f>IF(G7="","NO_SOURCE",IF(COUNTIF('Evidence manifest'!$A$2:$A$9,G7)&gt;0,"IN_MANIFEST","SOURCE_NOT_FOUND"))</x:f>
        <x:v>IN_MANIFEST</x:v>
      </x:c>
    </x:row>
    <x:row r="8" ht="38" customHeight="1">
      <x:c r="A8" s="12" t="str">
        <x:v>FIC-003</x:v>
      </x:c>
      <x:c r="B8" s="12" t="str">
        <x:v>Demo Client C</x:v>
      </x:c>
      <x:c r="C8" s="12" t="str">
        <x:v>2026-09</x:v>
      </x:c>
      <x:c r="D8" s="12" t="str">
        <x:v>bank_statement</x:v>
      </x:c>
      <x:c r="E8" s="12" t="str">
        <x:v>2026-10-01</x:v>
      </x:c>
      <x:c r="F8" s="12" t="str">
        <x:v>2026-10-04</x:v>
      </x:c>
      <x:c r="G8" s="12" t="str">
        <x:v>SYN-005</x:v>
      </x:c>
      <x:c r="H8" s="12" t="str">
        <x:v>NEEDS_REPLACEMENT</x:v>
      </x:c>
      <x:c r="I8" s="12" t="str">
        <x:v>Intake coordinator</x:v>
      </x:c>
      <x:c r="J8" s="12" t="str">
        <x:v>Reviewer C</x:v>
      </x:c>
      <x:c r="K8" s="12" t="str">
        <x:v>2026-10-06</x:v>
      </x:c>
      <x:c r="L8" s="12" t="str">
        <x:v>SYN-005 is August rather than expected September</x:v>
      </x:c>
      <x:c r="M8" s="12" t="str">
        <x:f>IF(G8="","NO_SOURCE",IF(COUNTIF('Evidence manifest'!$A$2:$A$9,G8)&gt;0,"IN_MANIFEST","SOURCE_NOT_FOUND"))</x:f>
        <x:v>IN_MANIFEST</x:v>
      </x:c>
    </x:row>
    <x:row r="9" ht="38" customHeight="1">
      <x:c r="A9" s="12" t="str">
        <x:v>FIC-003</x:v>
      </x:c>
      <x:c r="B9" s="12" t="str">
        <x:v>Demo Client C</x:v>
      </x:c>
      <x:c r="C9" s="12" t="str">
        <x:v>2026-09</x:v>
      </x:c>
      <x:c r="D9" s="12" t="str">
        <x:v>supplier_invoice_index</x:v>
      </x:c>
      <x:c r="E9" s="12" t="str">
        <x:v>2026-10-01</x:v>
      </x:c>
      <x:c r="F9" s="12" t="str"/>
      <x:c r="G9" s="12" t="str"/>
      <x:c r="H9" s="12" t="str">
        <x:v>REQUESTED</x:v>
      </x:c>
      <x:c r="I9" s="12" t="str">
        <x:v>Intake coordinator</x:v>
      </x:c>
      <x:c r="J9" s="12" t="str">
        <x:v>Reviewer C</x:v>
      </x:c>
      <x:c r="K9" s="12" t="str">
        <x:v>2026-10-06</x:v>
      </x:c>
      <x:c r="L9" s="12" t="str">
        <x:v>No evidence ID: not received</x:v>
      </x:c>
      <x:c r="M9" s="12" t="str">
        <x:f>IF(G9="","NO_SOURCE",IF(COUNTIF('Evidence manifest'!$A$2:$A$9,G9)&gt;0,"IN_MANIFEST","SOURCE_NOT_FOUND"))</x:f>
        <x:v>NO_SOURCE</x:v>
      </x:c>
    </x:row>
    <x:row r="10" ht="38" customHeight="1">
      <x:c r="A10" s="12" t="str">
        <x:v>FIC-004</x:v>
      </x:c>
      <x:c r="B10" s="12" t="str">
        <x:v>Demo Client D</x:v>
      </x:c>
      <x:c r="C10" s="12" t="str">
        <x:v>2026-09</x:v>
      </x:c>
      <x:c r="D10" s="12" t="str">
        <x:v>bank_statement</x:v>
      </x:c>
      <x:c r="E10" s="12" t="str">
        <x:v>2026-10-01</x:v>
      </x:c>
      <x:c r="F10" s="12" t="str">
        <x:v>2026-10-04</x:v>
      </x:c>
      <x:c r="G10" s="12" t="str">
        <x:v>SYN-008</x:v>
      </x:c>
      <x:c r="H10" s="12" t="str">
        <x:v>ADMIN_ACCEPTED</x:v>
      </x:c>
      <x:c r="I10" s="12" t="str">
        <x:v>Intake coordinator</x:v>
      </x:c>
      <x:c r="J10" s="12" t="str">
        <x:v>Reviewer D</x:v>
      </x:c>
      <x:c r="K10" s="12" t="str">
        <x:v>2026-10-06</x:v>
      </x:c>
      <x:c r="L10" s="12" t="str">
        <x:v>SYN-008 appears to cover September; not reviewed for accuracy</x:v>
      </x:c>
      <x:c r="M10" s="12" t="str">
        <x:f>IF(G10="","NO_SOURCE",IF(COUNTIF('Evidence manifest'!$A$2:$A$9,G10)&gt;0,"IN_MANIFEST","SOURCE_NOT_FOUND"))</x:f>
        <x:v>IN_MANIFEST</x:v>
      </x:c>
    </x:row>
    <x:row r="11" ht="38" customHeight="1">
      <x:c r="A11" s="12" t="str">
        <x:v>FIC-004</x:v>
      </x:c>
      <x:c r="B11" s="12" t="str">
        <x:v>Demo Client D</x:v>
      </x:c>
      <x:c r="C11" s="12" t="str">
        <x:v>2026-09</x:v>
      </x:c>
      <x:c r="D11" s="12" t="str">
        <x:v>unclassified_support_note</x:v>
      </x:c>
      <x:c r="E11" s="12" t="str">
        <x:v>2026-10-01</x:v>
      </x:c>
      <x:c r="F11" s="12" t="str">
        <x:v>2026-10-04</x:v>
      </x:c>
      <x:c r="G11" s="12" t="str">
        <x:v>SYN-006</x:v>
      </x:c>
      <x:c r="H11" s="12" t="str">
        <x:v>SPECIALIST_SCOPE_REVIEW</x:v>
      </x:c>
      <x:c r="I11" s="12" t="str">
        <x:v>Intake coordinator</x:v>
      </x:c>
      <x:c r="J11" s="12" t="str">
        <x:v>Reviewer D</x:v>
      </x:c>
      <x:c r="K11" s="12" t="str">
        <x:v>2026-10-06</x:v>
      </x:c>
      <x:c r="L11" s="12" t="str">
        <x:v>Reviewer must decide if this note belongs to agreed scope; no admin classification</x:v>
      </x:c>
      <x:c r="M11" s="12" t="str">
        <x:f>IF(G11="","NO_SOURCE",IF(COUNTIF('Evidence manifest'!$A$2:$A$9,G11)&gt;0,"IN_MANIFEST","SOURCE_NOT_FOUND"))</x:f>
        <x:v>IN_MANIFEST</x:v>
      </x:c>
    </x:row>
  </x:sheetData>
  <x:conditionalFormatting sqref="H2:H200">
    <x:cfRule type="expression" dxfId="0" priority="1">
      <x:formula>H2="NEEDS_REPLACEMENT"</x:formula>
    </x:cfRule>
    <x:cfRule type="expression" dxfId="1" priority="2">
      <x:formula>H2="SPECIALIST_SCOPE_REVIEW"</x:formula>
    </x:cfRule>
    <x:cfRule type="expression" dxfId="2" priority="3">
      <x:formula>H2="ADMIN_ACCEPTED"</x:formula>
    </x:cfRule>
  </x:conditionalFormatting>
  <x:dataValidations count="1">
    <x:dataValidation type="list" sqref="H2:H200">
      <x:formula1>"REQUESTED,RECEIVED_UNCHECKED,NEEDS_REPLACEMENT,SPECIALIST_SCOPE_REVIEW,ADMIN_ACCEPTED,NOT_REQUIRED"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8" hidden="0" customWidth="1"/>
    <x:col min="4" max="4" width="17" hidden="0" customWidth="1"/>
    <x:col min="5" max="5" width="30" hidden="0" customWidth="1"/>
    <x:col min="6" max="6" width="16" hidden="0" customWidth="1"/>
    <x:col min="7" max="7" width="22" hidden="0" customWidth="1"/>
    <x:col min="8" max="8" width="70" hidden="0" customWidth="1"/>
  </x:cols>
  <x:sheetData>
    <x:row r="1" ht="30" customHeight="1">
      <x:c r="A1" s="6" t="str">
        <x:v>evidence_id</x:v>
      </x:c>
      <x:c r="B1" s="6" t="str">
        <x:v>case_id</x:v>
      </x:c>
      <x:c r="C1" s="6" t="str">
        <x:v>artifact_type</x:v>
      </x:c>
      <x:c r="D1" s="6" t="str">
        <x:v>requested_period</x:v>
      </x:c>
      <x:c r="E1" s="6" t="str">
        <x:v>visible_date_span</x:v>
      </x:c>
      <x:c r="F1" s="6" t="str">
        <x:v>received_on</x:v>
      </x:c>
      <x:c r="G1" s="6" t="str">
        <x:v>admin_quality_flag</x:v>
      </x:c>
      <x:c r="H1" s="6" t="str">
        <x:v>synthetic_source_description</x:v>
      </x:c>
    </x:row>
    <x:row r="2" ht="38" customHeight="1">
      <x:c r="A2" s="12" t="str">
        <x:v>SYN-001</x:v>
      </x:c>
      <x:c r="B2" s="12" t="str">
        <x:v>FIC-001</x:v>
      </x:c>
      <x:c r="C2" s="12" t="str">
        <x:v>bank_statement</x:v>
      </x:c>
      <x:c r="D2" s="12" t="str">
        <x:v>2026-09</x:v>
      </x:c>
      <x:c r="E2" s="12" t="str">
        <x:v>2026-09-01..2026-09-30</x:v>
      </x:c>
      <x:c r="F2" s="12" t="str">
        <x:v>2026-10-02</x:v>
      </x:c>
      <x:c r="G2" s="12" t="str">
        <x:v>legible</x:v>
      </x:c>
      <x:c r="H2" s="12" t="str">
        <x:v>Synthetic metadata: expected September period covered; no transaction data</x:v>
      </x:c>
    </x:row>
    <x:row r="3" ht="38" customHeight="1">
      <x:c r="A3" s="12" t="str">
        <x:v>SYN-002</x:v>
      </x:c>
      <x:c r="B3" s="12" t="str">
        <x:v>FIC-001</x:v>
      </x:c>
      <x:c r="C3" s="12" t="str">
        <x:v>card_statement</x:v>
      </x:c>
      <x:c r="D3" s="12" t="str">
        <x:v>2026-09</x:v>
      </x:c>
      <x:c r="E3" s="12" t="str">
        <x:v>2026-09-01..2026-09-19</x:v>
      </x:c>
      <x:c r="F3" s="12" t="str">
        <x:v>2026-10-02</x:v>
      </x:c>
      <x:c r="G3" s="12" t="str">
        <x:v>legible_but_partial</x:v>
      </x:c>
      <x:c r="H3" s="12" t="str">
        <x:v>Synthetic metadata: September 20–30 not covered</x:v>
      </x:c>
    </x:row>
    <x:row r="4" ht="38" customHeight="1">
      <x:c r="A4" s="12" t="str">
        <x:v>SYN-003</x:v>
      </x:c>
      <x:c r="B4" s="12" t="str">
        <x:v>FIC-002</x:v>
      </x:c>
      <x:c r="C4" s="12" t="str">
        <x:v>bank_statement</x:v>
      </x:c>
      <x:c r="D4" s="12" t="str">
        <x:v>2026-09</x:v>
      </x:c>
      <x:c r="E4" s="12" t="str">
        <x:v>2026-09-01..2026-09-30</x:v>
      </x:c>
      <x:c r="F4" s="12" t="str">
        <x:v>2026-10-03</x:v>
      </x:c>
      <x:c r="G4" s="12" t="str">
        <x:v>legible</x:v>
      </x:c>
      <x:c r="H4" s="12" t="str">
        <x:v>Synthetic metadata: expected period covered</x:v>
      </x:c>
    </x:row>
    <x:row r="5" ht="38" customHeight="1">
      <x:c r="A5" s="12" t="str">
        <x:v>SYN-004</x:v>
      </x:c>
      <x:c r="B5" s="12" t="str">
        <x:v>FIC-002</x:v>
      </x:c>
      <x:c r="C5" s="12" t="str">
        <x:v>supplier_invoice_index</x:v>
      </x:c>
      <x:c r="D5" s="12" t="str">
        <x:v>2026-09</x:v>
      </x:c>
      <x:c r="E5" s="12" t="str">
        <x:v>2026-09-01..2026-09-30</x:v>
      </x:c>
      <x:c r="F5" s="12" t="str">
        <x:v>2026-10-03</x:v>
      </x:c>
      <x:c r="G5" s="12" t="str">
        <x:v>legible</x:v>
      </x:c>
      <x:c r="H5" s="12" t="str">
        <x:v>Synthetic index of requested documents; contents not verified professionally</x:v>
      </x:c>
    </x:row>
    <x:row r="6" ht="38" customHeight="1">
      <x:c r="A6" s="12" t="str">
        <x:v>SYN-005</x:v>
      </x:c>
      <x:c r="B6" s="12" t="str">
        <x:v>FIC-003</x:v>
      </x:c>
      <x:c r="C6" s="12" t="str">
        <x:v>bank_statement</x:v>
      </x:c>
      <x:c r="D6" s="12" t="str">
        <x:v>2026-09</x:v>
      </x:c>
      <x:c r="E6" s="12" t="str">
        <x:v>2026-08-01..2026-08-31</x:v>
      </x:c>
      <x:c r="F6" s="12" t="str">
        <x:v>2026-10-04</x:v>
      </x:c>
      <x:c r="G6" s="12" t="str">
        <x:v>wrong_period</x:v>
      </x:c>
      <x:c r="H6" s="12" t="str">
        <x:v>Synthetic metadata: August submitted, September requested</x:v>
      </x:c>
    </x:row>
    <x:row r="7" ht="38" customHeight="1">
      <x:c r="A7" s="12" t="str">
        <x:v>SYN-006</x:v>
      </x:c>
      <x:c r="B7" s="12" t="str">
        <x:v>FIC-004</x:v>
      </x:c>
      <x:c r="C7" s="12" t="str">
        <x:v>unclassified_support_note</x:v>
      </x:c>
      <x:c r="D7" s="12" t="str">
        <x:v>2026-09</x:v>
      </x:c>
      <x:c r="E7" s="12" t="str">
        <x:v>unspecified</x:v>
      </x:c>
      <x:c r="F7" s="12" t="str">
        <x:v>2026-10-04</x:v>
      </x:c>
      <x:c r="G7" s="12" t="str">
        <x:v>scope_unclear</x:v>
      </x:c>
      <x:c r="H7" s="12" t="str">
        <x:v>Synthetic unclassified note: qualified reviewer must decide whether needed</x:v>
      </x:c>
    </x:row>
    <x:row r="8" ht="38" customHeight="1">
      <x:c r="A8" s="12" t="str">
        <x:v>SYN-007</x:v>
      </x:c>
      <x:c r="B8" s="12" t="str">
        <x:v>FIC-002</x:v>
      </x:c>
      <x:c r="C8" s="12" t="str">
        <x:v>sales_invoice_index</x:v>
      </x:c>
      <x:c r="D8" s="12" t="str">
        <x:v>2026-09</x:v>
      </x:c>
      <x:c r="E8" s="12" t="str">
        <x:v>2026-09-01..2026-09-30</x:v>
      </x:c>
      <x:c r="F8" s="12" t="str">
        <x:v>2026-10-03</x:v>
      </x:c>
      <x:c r="G8" s="12" t="str">
        <x:v>legible</x:v>
      </x:c>
      <x:c r="H8" s="12" t="str">
        <x:v>Synthetic index of requested sales items; not a revenue verification</x:v>
      </x:c>
    </x:row>
    <x:row r="9" ht="38" customHeight="1">
      <x:c r="A9" s="12" t="str">
        <x:v>SYN-008</x:v>
      </x:c>
      <x:c r="B9" s="12" t="str">
        <x:v>FIC-004</x:v>
      </x:c>
      <x:c r="C9" s="12" t="str">
        <x:v>bank_statement</x:v>
      </x:c>
      <x:c r="D9" s="12" t="str">
        <x:v>2026-09</x:v>
      </x:c>
      <x:c r="E9" s="12" t="str">
        <x:v>2026-09-01..2026-09-30</x:v>
      </x:c>
      <x:c r="F9" s="12" t="str">
        <x:v>2026-10-04</x:v>
      </x:c>
      <x:c r="G9" s="12" t="str">
        <x:v>legible</x:v>
      </x:c>
      <x:c r="H9" s="12" t="str">
        <x:v>Synthetic metadata: expected period covered; no figures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4" hidden="0" customWidth="1"/>
    <x:col min="3" max="3" width="15" hidden="0" customWidth="1"/>
    <x:col min="4" max="4" width="22" hidden="0" customWidth="1"/>
    <x:col min="5" max="5" width="25" hidden="0" customWidth="1"/>
    <x:col min="6" max="6" width="67" hidden="0" customWidth="1"/>
    <x:col min="7" max="7" width="25" hidden="0" customWidth="1"/>
    <x:col min="8" max="8" width="40" hidden="0" customWidth="1"/>
  </x:cols>
  <x:sheetData>
    <x:row r="1" ht="30" customHeight="1">
      <x:c r="A1" s="6" t="str">
        <x:v>event_id</x:v>
      </x:c>
      <x:c r="B1" s="6" t="str">
        <x:v>case_id</x:v>
      </x:c>
      <x:c r="C1" s="6" t="str">
        <x:v>event_date</x:v>
      </x:c>
      <x:c r="D1" s="6" t="str">
        <x:v>actor_role</x:v>
      </x:c>
      <x:c r="E1" s="6" t="str">
        <x:v>action</x:v>
      </x:c>
      <x:c r="F1" s="6" t="str">
        <x:v>plain_language_detail</x:v>
      </x:c>
      <x:c r="G1" s="6" t="str">
        <x:v>dispatch_state</x:v>
      </x:c>
      <x:c r="H1" s="6" t="str">
        <x:v>source_refs</x:v>
      </x:c>
    </x:row>
    <x:row r="2" ht="38" customHeight="1">
      <x:c r="A2" s="12" t="str">
        <x:v>EVT-001</x:v>
      </x:c>
      <x:c r="B2" s="12" t="str">
        <x:v>FIC-001</x:v>
      </x:c>
      <x:c r="C2" s="12" t="str">
        <x:v>2026-10-01</x:v>
      </x:c>
      <x:c r="D2" s="12" t="str">
        <x:v>Intake coordinator</x:v>
      </x:c>
      <x:c r="E2" s="12" t="str">
        <x:v>REQUEST_CREATED</x:v>
      </x:c>
      <x:c r="F2" s="12" t="str">
        <x:v>Bank/card statements and supplier index requested</x:v>
      </x:c>
      <x:c r="G2" s="12" t="str">
        <x:v>MANUAL_LOGGED</x:v>
      </x:c>
      <x:c r="H2" s="12" t="str">
        <x:v>Items rows FIC-001</x:v>
      </x:c>
    </x:row>
    <x:row r="3" ht="38" customHeight="1">
      <x:c r="A3" s="12" t="str">
        <x:v>EVT-002</x:v>
      </x:c>
      <x:c r="B3" s="12" t="str">
        <x:v>FIC-001</x:v>
      </x:c>
      <x:c r="C3" s="12" t="str">
        <x:v>2026-10-02</x:v>
      </x:c>
      <x:c r="D3" s="12" t="str">
        <x:v>Intake coordinator</x:v>
      </x:c>
      <x:c r="E3" s="12" t="str">
        <x:v>SOURCE_CHECKED</x:v>
      </x:c>
      <x:c r="F3" s="12" t="str">
        <x:v>SYN-001 admin accepted; SYN-002 partial range</x:v>
      </x:c>
      <x:c r="G3" s="12" t="str">
        <x:v>MANUAL_LOGGED</x:v>
      </x:c>
      <x:c r="H3" s="12" t="str">
        <x:v>SYN-001;SYN-002</x:v>
      </x:c>
    </x:row>
    <x:row r="4" ht="38" customHeight="1">
      <x:c r="A4" s="12" t="str">
        <x:v>EVT-003</x:v>
      </x:c>
      <x:c r="B4" s="12" t="str">
        <x:v>FIC-001</x:v>
      </x:c>
      <x:c r="C4" s="12" t="str">
        <x:v>2026-10-04</x:v>
      </x:c>
      <x:c r="D4" s="12" t="str">
        <x:v>Intake coordinator</x:v>
      </x:c>
      <x:c r="E4" s="12" t="str">
        <x:v>FOLLOWUP_DRAFTED</x:v>
      </x:c>
      <x:c r="F4" s="12" t="str">
        <x:v>Ask for Sep 20–30 card coverage and supplier index; no message sent</x:v>
      </x:c>
      <x:c r="G4" s="12" t="str">
        <x:v>DRAFT_ONLY_NOT_SENT</x:v>
      </x:c>
      <x:c r="H4" s="12" t="str">
        <x:v>SYN-002;FIC-001 supplier row</x:v>
      </x:c>
    </x:row>
    <x:row r="5" ht="38" customHeight="1">
      <x:c r="A5" s="12" t="str">
        <x:v>EVT-004</x:v>
      </x:c>
      <x:c r="B5" s="12" t="str">
        <x:v>FIC-002</x:v>
      </x:c>
      <x:c r="C5" s="12" t="str">
        <x:v>2026-10-03</x:v>
      </x:c>
      <x:c r="D5" s="12" t="str">
        <x:v>Intake coordinator</x:v>
      </x:c>
      <x:c r="E5" s="12" t="str">
        <x:v>ADMIN_CHECK_COMPLETE</x:v>
      </x:c>
      <x:c r="F5" s="12" t="str">
        <x:v>All 3 expected item types have synthetic metadata references</x:v>
      </x:c>
      <x:c r="G5" s="12" t="str">
        <x:v>MANUAL_LOGGED</x:v>
      </x:c>
      <x:c r="H5" s="12" t="str">
        <x:v>SYN-003;SYN-004;SYN-007</x:v>
      </x:c>
    </x:row>
    <x:row r="6" ht="38" customHeight="1">
      <x:c r="A6" s="12" t="str">
        <x:v>EVT-005</x:v>
      </x:c>
      <x:c r="B6" s="12" t="str">
        <x:v>FIC-002</x:v>
      </x:c>
      <x:c r="C6" s="12" t="str">
        <x:v>2026-10-05</x:v>
      </x:c>
      <x:c r="D6" s="12" t="str">
        <x:v>Intake coordinator</x:v>
      </x:c>
      <x:c r="E6" s="12" t="str">
        <x:v>HANDOFF_PREPARED</x:v>
      </x:c>
      <x:c r="F6" s="12" t="str">
        <x:v>Ready for Reviewer B; not professionally approved</x:v>
      </x:c>
      <x:c r="G6" s="12" t="str">
        <x:v>INTERNAL_HANDOFF_ONLY</x:v>
      </x:c>
      <x:c r="H6" s="12" t="str">
        <x:v>FIC-002 three item rows</x:v>
      </x:c>
    </x:row>
    <x:row r="7" ht="38" customHeight="1">
      <x:c r="A7" s="12" t="str">
        <x:v>EVT-006</x:v>
      </x:c>
      <x:c r="B7" s="12" t="str">
        <x:v>FIC-003</x:v>
      </x:c>
      <x:c r="C7" s="12" t="str">
        <x:v>2026-10-04</x:v>
      </x:c>
      <x:c r="D7" s="12" t="str">
        <x:v>Intake coordinator</x:v>
      </x:c>
      <x:c r="E7" s="12" t="str">
        <x:v>REPLACEMENT_NEEDED</x:v>
      </x:c>
      <x:c r="F7" s="12" t="str">
        <x:v>SYN-005 belongs to August, request September; supplier index absent</x:v>
      </x:c>
      <x:c r="G7" s="12" t="str">
        <x:v>DRAFT_ONLY_NOT_SENT</x:v>
      </x:c>
      <x:c r="H7" s="12" t="str">
        <x:v>SYN-005;FIC-003 supplier row</x:v>
      </x:c>
    </x:row>
    <x:row r="8" ht="38" customHeight="1">
      <x:c r="A8" s="12" t="str">
        <x:v>EVT-007</x:v>
      </x:c>
      <x:c r="B8" s="12" t="str">
        <x:v>FIC-004</x:v>
      </x:c>
      <x:c r="C8" s="12" t="str">
        <x:v>2026-10-05</x:v>
      </x:c>
      <x:c r="D8" s="12" t="str">
        <x:v>Intake coordinator</x:v>
      </x:c>
      <x:c r="E8" s="12" t="str">
        <x:v>SCOPE_EXCEPTION</x:v>
      </x:c>
      <x:c r="F8" s="12" t="str">
        <x:v>SYN-006 scope unknown; ask Reviewer D to decide, no final classification</x:v>
      </x:c>
      <x:c r="G8" s="12" t="str">
        <x:v>INTERNAL_ESCALATION_ONLY</x:v>
      </x:c>
      <x:c r="H8" s="12" t="str">
        <x:v>SYN-006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1" hidden="0" customWidth="1"/>
    <x:col min="2" max="2" width="90" hidden="0" customWidth="1"/>
  </x:cols>
  <x:sheetData>
    <x:row r="1" ht="30" customHeight="1">
      <x:c r="A1" s="6" t="str">
        <x:v>FIELD_OR_STATUS</x:v>
      </x:c>
      <x:c r="B1" s="6" t="str">
        <x:v>MEANING</x:v>
      </x:c>
    </x:row>
    <x:row r="2" ht="30" customHeight="1">
      <x:c r="A2" s="12" t="str">
        <x:v>REQUESTED</x:v>
      </x:c>
      <x:c r="B2" s="12" t="str">
        <x:v>No matching source accepted; follow-up owner required</x:v>
      </x:c>
    </x:row>
    <x:row r="3" ht="30" customHeight="1">
      <x:c r="A3" s="12" t="str">
        <x:v>RECEIVED_UNCHECKED</x:v>
      </x:c>
      <x:c r="B3" s="12" t="str">
        <x:v>Received but no administrative period/type/legibility check</x:v>
      </x:c>
    </x:row>
    <x:row r="4" ht="30" customHeight="1">
      <x:c r="A4" s="12" t="str">
        <x:v>NEEDS_REPLACEMENT</x:v>
      </x:c>
      <x:c r="B4" s="12" t="str">
        <x:v>Missing date range, wrong type/period, or unreadable</x:v>
      </x:c>
    </x:row>
    <x:row r="5" ht="30" customHeight="1">
      <x:c r="A5" s="12" t="str">
        <x:v>SPECIALIST_SCOPE_REVIEW</x:v>
      </x:c>
      <x:c r="B5" s="12" t="str">
        <x:v>Qualified reviewer must decide required scope</x:v>
      </x:c>
    </x:row>
    <x:row r="6" ht="30" customHeight="1">
      <x:c r="A6" s="12" t="str">
        <x:v>ADMIN_ACCEPTED</x:v>
      </x:c>
      <x:c r="B6" s="12" t="str">
        <x:v>Only administrative period/type/legibility appears sufficient; no figures verified</x:v>
      </x:c>
    </x:row>
    <x:row r="7" ht="30" customHeight="1">
      <x:c r="A7" s="12" t="str">
        <x:v>NOT_REQUIRED</x:v>
      </x:c>
      <x:c r="B7" s="12" t="str">
        <x:v>Not required after documented professional scope decision</x:v>
      </x:c>
    </x:row>
    <x:row r="8" ht="30" customHeight="1">
      <x:c r="A8" s="12" t="str">
        <x:v>BLOCKED</x:v>
      </x:c>
      <x:c r="B8" s="12" t="str">
        <x:v>One or more required items are requested, unchecked or need replacement</x:v>
      </x:c>
    </x:row>
    <x:row r="9" ht="30" customHeight="1">
      <x:c r="A9" s="12" t="str">
        <x:v>SCOPE_REVIEW</x:v>
      </x:c>
      <x:c r="B9" s="12" t="str">
        <x:v>Specialist must first decide scope; precedence over blocked</x:v>
      </x:c>
    </x:row>
    <x:row r="10" ht="30" customHeight="1">
      <x:c r="A10" s="12" t="str">
        <x:v>READY_FOR_REVIEW</x:v>
      </x:c>
      <x:c r="B10" s="12" t="str">
        <x:v>Ready for qualified specialist to inspect originals; NOT final approval</x:v>
      </x:c>
    </x:row>
    <x:row r="11" ht="30" customHeight="1">
      <x:c r="A11" s="12" t="str">
        <x:v>case_id</x:v>
      </x:c>
      <x:c r="B11" s="12" t="str">
        <x:v>Non-identifying fictional case key joins datasets</x:v>
      </x:c>
    </x:row>
    <x:row r="12" ht="30" customHeight="1">
      <x:c r="A12" s="12" t="str">
        <x:v>evidence_id</x:v>
      </x:c>
      <x:c r="B12" s="12" t="str">
        <x:v>Fictional pointer to metadata record, not actual attachment</x:v>
      </x:c>
    </x:row>
    <x:row r="13" ht="30" customHeight="1">
      <x:c r="A13" s="12" t="str">
        <x:v>next_check_on</x:v>
      </x:c>
      <x:c r="B13" s="12" t="str">
        <x:v>Internal next-check day, not a filing deadline</x:v>
      </x:c>
    </x:row>
    <x:row r="14" ht="30" customHeight="1">
      <x:c r="A14" s="12" t="str">
        <x:v>dispatch_state</x:v>
      </x:c>
      <x:c r="B14" s="12" t="str">
        <x:v>No client messages actually sent; NOT_SENT is literal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1" hidden="0" customWidth="1"/>
    <x:col min="2" max="2" width="90" hidden="0" customWidth="1"/>
  </x:cols>
  <x:sheetData>
    <x:row r="1" ht="30" customHeight="1">
      <x:c r="A1" s="6" t="str">
        <x:v>TASK-0061 • SAMPLE WORKFLOW TRACKER</x:v>
      </x:c>
      <x:c r="B1" s="6" t="str"/>
    </x:row>
    <x:row r="2" ht="30" customHeight="1">
      <x:c r="A2" s="12" t="str">
        <x:v>Status</x:v>
      </x:c>
      <x:c r="B2" s="12" t="str">
        <x:v>Fictional metadata only; not a live system, not tested with a SaaS provider.</x:v>
      </x:c>
    </x:row>
    <x:row r="3" ht="30" customHeight="1">
      <x:c r="A3" s="12" t="str">
        <x:v>Recommended free-first use</x:v>
      </x:c>
      <x:c r="B3" s="12" t="str">
        <x:v>Copy the structure to an existing firm-approved restricted spreadsheet.</x:v>
      </x:c>
    </x:row>
    <x:row r="4" ht="30" customHeight="1">
      <x:c r="A4" s="12" t="str">
        <x:v>Read first</x:v>
      </x:c>
      <x:c r="B4" s="12" t="str">
        <x:v>Open REPORT_FA.md, PROCESS_MAP.md and CHECKLIST.md from the same ZIP.</x:v>
      </x:c>
    </x:row>
    <x:row r="5" ht="30" customHeight="1">
      <x:c r="A5" s="12" t="str">
        <x:v>Critical scope</x:v>
      </x:c>
      <x:c r="B5" s="12" t="str">
        <x:v>All fields describing amounts, filing, tax or professional judgment require a qualified reviewer.</x:v>
      </x:c>
    </x:row>
    <x:row r="6" ht="30" customHeight="1">
      <x:c r="A6" s="12" t="str">
        <x:v>Data boundary</x:v>
      </x:c>
      <x:c r="B6" s="12" t="str">
        <x:v>Keep actual financial or personal records in approved restricted storage, not this tracker.</x:v>
      </x:c>
    </x:row>
    <x:row r="7" ht="30" customHeight="1">
      <x:c r="A7" s="12" t="str">
        <x:v>No dispatch</x:v>
      </x:c>
      <x:c r="B7" s="12" t="str">
        <x:v>No messages, documents, filings, API calls or external automations are triggered by this workbook.</x:v>
      </x:c>
    </x:row>
    <x:row r="8" ht="30" customHeight="1">
      <x:c r="A8" s="12" t="str">
        <x:v>Source columns</x:v>
      </x:c>
      <x:c r="B8" s="12" t="str">
        <x:v>evidence_id values join Evidence manifest, which lists descriptions ONLY.</x:v>
      </x:c>
    </x:row>
    <x:row r="9" ht="30" customHeight="1">
      <x:c r="A9" s="12" t="str">
        <x:v>Case overview</x:v>
      </x:c>
      <x:c r="B9" s="12" t="str">
        <x:v>Formula status takes precedence: SCOPE_REVIEW &gt; BLOCKED &gt; READY_FOR_REVIEW.</x:v>
      </x:c>
    </x:row>
    <x:row r="10" ht="30" customHeight="1">
      <x:c r="A10" s="12" t="str">
        <x:v>Export portability</x:v>
      </x:c>
      <x:c r="B10" s="12" t="str">
        <x:v>Four companion CSV files contain the same sample records for non-Excel workflows.</x:v>
      </x:c>
    </x:row>
    <x:row r="11" ht="30" customHeight="1">
      <x:c r="A11" s="12" t="str">
        <x:v>Date checked</x:v>
      </x:c>
      <x:c r="B11" s="12" t="str">
        <x:v>2026-11-03</x:v>
      </x:c>
    </x:row>
    <x:row r="12" ht="30" customHeight="1">
      <x:c r="A12" s="12" t="str">
        <x:v>Important</x:v>
      </x:c>
      <x:c r="B12" s="12" t="str">
        <x:v>Ready for review is NOT professionally approved.</x:v>
      </x:c>
    </x:row>
  </x:sheetData>
  <x:pageMargins left="0.7" right="0.7" top="0.75" bottom="0.75" header="0.3" footer="0.3"/>
</x:worksheet>
</file>